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toksv-my.sharepoint.com/personal/hrefna_ssv_is/Documents/A.Daglegt Hrefna/A.SSV/A.SSV 2018/Fjárhagsáætlun/"/>
    </mc:Choice>
  </mc:AlternateContent>
  <xr:revisionPtr revIDLastSave="0" documentId="8_{B44B8807-BFEE-4865-998B-57EEB136470E}" xr6:coauthVersionLast="38" xr6:coauthVersionMax="38" xr10:uidLastSave="{00000000-0000-0000-0000-000000000000}"/>
  <bookViews>
    <workbookView xWindow="0" yWindow="0" windowWidth="24000" windowHeight="8865" xr2:uid="{892ABE3B-AD4F-4476-A59F-63A98C297F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F15" i="1"/>
  <c r="E15" i="1"/>
  <c r="H15" i="1" s="1"/>
  <c r="H14" i="1"/>
  <c r="F14" i="1"/>
  <c r="E14" i="1"/>
  <c r="G14" i="1" s="1"/>
  <c r="F13" i="1"/>
  <c r="G13" i="1" s="1"/>
  <c r="E13" i="1"/>
  <c r="I13" i="1" s="1"/>
  <c r="H12" i="1"/>
  <c r="F12" i="1"/>
  <c r="E12" i="1"/>
  <c r="G12" i="1" s="1"/>
  <c r="F11" i="1"/>
  <c r="G11" i="1" s="1"/>
  <c r="K11" i="1" s="1"/>
  <c r="E11" i="1"/>
  <c r="I11" i="1" s="1"/>
  <c r="H10" i="1"/>
  <c r="F10" i="1"/>
  <c r="E10" i="1"/>
  <c r="G10" i="1" s="1"/>
  <c r="H9" i="1"/>
  <c r="G9" i="1"/>
  <c r="F9" i="1"/>
  <c r="E9" i="1"/>
  <c r="J9" i="1" s="1"/>
  <c r="I8" i="1"/>
  <c r="F8" i="1"/>
  <c r="G8" i="1" s="1"/>
  <c r="K8" i="1" s="1"/>
  <c r="E8" i="1"/>
  <c r="H7" i="1"/>
  <c r="G7" i="1"/>
  <c r="F7" i="1"/>
  <c r="E7" i="1"/>
  <c r="J7" i="1" s="1"/>
  <c r="J6" i="1"/>
  <c r="H6" i="1"/>
  <c r="H16" i="1" s="1"/>
  <c r="F6" i="1"/>
  <c r="F16" i="1" s="1"/>
  <c r="E6" i="1"/>
  <c r="I6" i="1" s="1"/>
  <c r="K12" i="1" l="1"/>
  <c r="K13" i="1"/>
  <c r="I15" i="1"/>
  <c r="E16" i="1"/>
  <c r="G6" i="1"/>
  <c r="I10" i="1"/>
  <c r="K10" i="1" s="1"/>
  <c r="I12" i="1"/>
  <c r="I14" i="1"/>
  <c r="J15" i="1"/>
  <c r="I7" i="1"/>
  <c r="I16" i="1" s="1"/>
  <c r="I9" i="1"/>
  <c r="K9" i="1" s="1"/>
  <c r="J10" i="1"/>
  <c r="J12" i="1"/>
  <c r="J16" i="1" s="1"/>
  <c r="J14" i="1"/>
  <c r="K14" i="1" s="1"/>
  <c r="G15" i="1"/>
  <c r="K15" i="1" s="1"/>
  <c r="K7" i="1" l="1"/>
  <c r="G16" i="1"/>
  <c r="J21" i="1" s="1"/>
  <c r="K6" i="1"/>
  <c r="K16" i="1" s="1"/>
</calcChain>
</file>

<file path=xl/sharedStrings.xml><?xml version="1.0" encoding="utf-8"?>
<sst xmlns="http://schemas.openxmlformats.org/spreadsheetml/2006/main" count="28" uniqueCount="27">
  <si>
    <t>Árgjald til SSV frá sveitarfélögum á Vesturlandi</t>
  </si>
  <si>
    <t>Árið 2019</t>
  </si>
  <si>
    <t>Samþykkt á haustfundi 21.9.2018</t>
  </si>
  <si>
    <t xml:space="preserve">Fjöldi </t>
  </si>
  <si>
    <t>Árgjald</t>
  </si>
  <si>
    <t>Fastagj.</t>
  </si>
  <si>
    <t>Jan-mars</t>
  </si>
  <si>
    <t>Apríl-júní</t>
  </si>
  <si>
    <t>Júlí-sept</t>
  </si>
  <si>
    <t>Okt-des</t>
  </si>
  <si>
    <t>Samtals</t>
  </si>
  <si>
    <t xml:space="preserve">Akanes                          </t>
  </si>
  <si>
    <t>Hvalfjarðarsveit</t>
  </si>
  <si>
    <t xml:space="preserve">Skorradalshreppur </t>
  </si>
  <si>
    <t xml:space="preserve">Borgarbyggð                        </t>
  </si>
  <si>
    <t>Grundarfjarðarbær</t>
  </si>
  <si>
    <t xml:space="preserve">Helgafellssveit                </t>
  </si>
  <si>
    <t xml:space="preserve">Stykkishólmur                </t>
  </si>
  <si>
    <t xml:space="preserve">Eyja- og Miklaholtshreppur </t>
  </si>
  <si>
    <t xml:space="preserve">Snæfellsbær                      </t>
  </si>
  <si>
    <t xml:space="preserve">Dalabyggð                     </t>
  </si>
  <si>
    <t xml:space="preserve">Samtals </t>
  </si>
  <si>
    <t>Íbúafjöldi í janúar 2018.</t>
  </si>
  <si>
    <t>kr.</t>
  </si>
  <si>
    <t>Sveitarfélög greiði fast grunngjald kr.</t>
  </si>
  <si>
    <t xml:space="preserve">Sveitarfélög greiði árgjald kr. 1700 á íbúa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</si>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</sst>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164" formatCode="mmm&quot;.&quot;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rgb="FF000000"/>
      <name val="Arial"/>
      <family val="2"/>
    </font>
    <font>
      <u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2"/>
      <color rgb="FF000000"/>
      <name val="Arial"/>
      <family val="2"/>
    </font>
    <font>
      <u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Border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3" fontId="8" fillId="0" borderId="1" xfId="3" applyNumberFormat="1" applyFont="1" applyFill="1" applyBorder="1" applyAlignment="1"/>
    <xf numFmtId="3" fontId="8" fillId="0" borderId="1" xfId="0" applyNumberFormat="1" applyFont="1" applyBorder="1"/>
    <xf numFmtId="3" fontId="6" fillId="0" borderId="1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1" xfId="0" applyFont="1" applyBorder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/>
    <xf numFmtId="3" fontId="0" fillId="0" borderId="0" xfId="0" applyNumberFormat="1"/>
    <xf numFmtId="0" fontId="6" fillId="0" borderId="0" xfId="0" applyFont="1"/>
    <xf numFmtId="3" fontId="6" fillId="0" borderId="0" xfId="0" applyNumberFormat="1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0" borderId="0" xfId="0" applyFont="1" applyFill="1"/>
    <xf numFmtId="3" fontId="12" fillId="3" borderId="0" xfId="0" applyNumberFormat="1" applyFont="1" applyFill="1"/>
    <xf numFmtId="10" fontId="6" fillId="0" borderId="0" xfId="0" applyNumberFormat="1" applyFont="1" applyAlignment="1">
      <alignment horizontal="right"/>
    </xf>
    <xf numFmtId="3" fontId="6" fillId="0" borderId="5" xfId="0" applyNumberFormat="1" applyFont="1" applyBorder="1"/>
    <xf numFmtId="0" fontId="9" fillId="0" borderId="0" xfId="0" applyFont="1" applyAlignment="1">
      <alignment horizontal="left"/>
    </xf>
    <xf numFmtId="0" fontId="6" fillId="0" borderId="6" xfId="0" applyFont="1" applyBorder="1"/>
    <xf numFmtId="3" fontId="12" fillId="4" borderId="7" xfId="0" applyNumberFormat="1" applyFont="1" applyFill="1" applyBorder="1"/>
    <xf numFmtId="0" fontId="6" fillId="0" borderId="8" xfId="0" applyFont="1" applyFill="1" applyBorder="1"/>
    <xf numFmtId="0" fontId="6" fillId="0" borderId="9" xfId="0" applyFont="1" applyBorder="1"/>
    <xf numFmtId="0" fontId="6" fillId="0" borderId="10" xfId="0" applyFont="1" applyBorder="1"/>
    <xf numFmtId="3" fontId="12" fillId="4" borderId="11" xfId="2" applyNumberFormat="1" applyFont="1" applyFill="1" applyBorder="1"/>
    <xf numFmtId="41" fontId="13" fillId="0" borderId="0" xfId="1" applyFont="1"/>
    <xf numFmtId="9" fontId="0" fillId="0" borderId="0" xfId="0" applyNumberFormat="1"/>
  </cellXfs>
  <cellStyles count="4">
    <cellStyle name="Comma [0]" xfId="1" builtinId="6"/>
    <cellStyle name="Currency" xfId="2" builtinId="4"/>
    <cellStyle name="Normal" xfId="0" builtinId="0"/>
    <cellStyle name="Normal 2" xfId="3" xr:uid="{695905D3-B600-4214-9D82-BF521A88D6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ECF9-0ED7-4D3A-A6F1-99308FD71390}">
  <dimension ref="A2:K25"/>
  <sheetViews>
    <sheetView tabSelected="1" workbookViewId="0">
      <selection activeCell="L17" sqref="L17:M17"/>
    </sheetView>
  </sheetViews>
  <sheetFormatPr defaultRowHeight="15" x14ac:dyDescent="0.25"/>
  <cols>
    <col min="5" max="5" width="12.7109375" bestFit="1" customWidth="1"/>
    <col min="6" max="6" width="11.42578125" bestFit="1" customWidth="1"/>
    <col min="7" max="7" width="12.7109375" bestFit="1" customWidth="1"/>
    <col min="8" max="8" width="13.85546875" bestFit="1" customWidth="1"/>
    <col min="9" max="9" width="12.140625" customWidth="1"/>
    <col min="10" max="11" width="12.7109375" bestFit="1" customWidth="1"/>
  </cols>
  <sheetData>
    <row r="2" spans="1:11" ht="18" x14ac:dyDescent="0.25">
      <c r="A2" s="1" t="s">
        <v>0</v>
      </c>
      <c r="B2" s="2"/>
      <c r="C2" s="2"/>
      <c r="D2" s="2"/>
      <c r="E2" s="2"/>
      <c r="F2" s="2"/>
      <c r="G2" s="3"/>
      <c r="H2" s="4" t="s">
        <v>1</v>
      </c>
    </row>
    <row r="3" spans="1:11" ht="21" x14ac:dyDescent="0.35">
      <c r="A3" s="5"/>
      <c r="B3" s="3"/>
      <c r="C3" s="3"/>
      <c r="D3" s="3"/>
      <c r="E3" s="6"/>
      <c r="F3" s="3"/>
      <c r="G3" s="3"/>
      <c r="H3" s="3"/>
      <c r="I3" t="s">
        <v>2</v>
      </c>
    </row>
    <row r="5" spans="1:11" ht="15.75" x14ac:dyDescent="0.25">
      <c r="A5" s="7"/>
      <c r="B5" s="7"/>
      <c r="C5" s="7"/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</row>
    <row r="6" spans="1:11" ht="15.75" x14ac:dyDescent="0.25">
      <c r="A6" s="9" t="s">
        <v>11</v>
      </c>
      <c r="B6" s="9"/>
      <c r="C6" s="9"/>
      <c r="D6" s="10">
        <v>7259</v>
      </c>
      <c r="E6" s="11">
        <f t="shared" ref="E6:E15" si="0">D6*$H$23</f>
        <v>12340300</v>
      </c>
      <c r="F6" s="11">
        <f>$H$22</f>
        <v>600000</v>
      </c>
      <c r="G6" s="11">
        <f>(E6*0.25)+F6</f>
        <v>3685075</v>
      </c>
      <c r="H6" s="11">
        <f>$E$6*0.25</f>
        <v>3085075</v>
      </c>
      <c r="I6" s="11">
        <f>$E$6*0.25</f>
        <v>3085075</v>
      </c>
      <c r="J6" s="11">
        <f>$E$6*0.25</f>
        <v>3085075</v>
      </c>
      <c r="K6" s="12">
        <f t="shared" ref="K6:K15" si="1">SUM(G6:J6)</f>
        <v>12940300</v>
      </c>
    </row>
    <row r="7" spans="1:11" ht="15.75" x14ac:dyDescent="0.25">
      <c r="A7" s="13" t="s">
        <v>12</v>
      </c>
      <c r="B7" s="14"/>
      <c r="C7" s="15"/>
      <c r="D7" s="10">
        <v>648</v>
      </c>
      <c r="E7" s="11">
        <f t="shared" si="0"/>
        <v>1101600</v>
      </c>
      <c r="F7" s="11">
        <f t="shared" ref="F7:F15" si="2">$H$22</f>
        <v>600000</v>
      </c>
      <c r="G7" s="11">
        <f>(E7*0.25)+F7</f>
        <v>875400</v>
      </c>
      <c r="H7" s="11">
        <f>$E$7*0.25</f>
        <v>275400</v>
      </c>
      <c r="I7" s="11">
        <f>$E$7*0.25</f>
        <v>275400</v>
      </c>
      <c r="J7" s="11">
        <f>$E$7*0.25</f>
        <v>275400</v>
      </c>
      <c r="K7" s="12">
        <f t="shared" si="1"/>
        <v>1701600</v>
      </c>
    </row>
    <row r="8" spans="1:11" ht="15.75" x14ac:dyDescent="0.25">
      <c r="A8" s="9" t="s">
        <v>13</v>
      </c>
      <c r="B8" s="9"/>
      <c r="C8" s="9"/>
      <c r="D8" s="10">
        <v>56</v>
      </c>
      <c r="E8" s="11">
        <f t="shared" si="0"/>
        <v>95200</v>
      </c>
      <c r="F8" s="11">
        <f t="shared" si="2"/>
        <v>600000</v>
      </c>
      <c r="G8" s="11">
        <f>F8</f>
        <v>600000</v>
      </c>
      <c r="H8" s="11"/>
      <c r="I8" s="11">
        <f>E8</f>
        <v>95200</v>
      </c>
      <c r="J8" s="11"/>
      <c r="K8" s="12">
        <f t="shared" si="1"/>
        <v>695200</v>
      </c>
    </row>
    <row r="9" spans="1:11" ht="15.75" x14ac:dyDescent="0.25">
      <c r="A9" s="9" t="s">
        <v>14</v>
      </c>
      <c r="B9" s="9"/>
      <c r="C9" s="9"/>
      <c r="D9" s="10">
        <v>3745</v>
      </c>
      <c r="E9" s="11">
        <f t="shared" si="0"/>
        <v>6366500</v>
      </c>
      <c r="F9" s="11">
        <f t="shared" si="2"/>
        <v>600000</v>
      </c>
      <c r="G9" s="11">
        <f>(E9*0.25)+F9</f>
        <v>2191625</v>
      </c>
      <c r="H9" s="11">
        <f>E9*0.25</f>
        <v>1591625</v>
      </c>
      <c r="I9" s="11">
        <f>E9*0.25</f>
        <v>1591625</v>
      </c>
      <c r="J9" s="11">
        <f>E9*0.25</f>
        <v>1591625</v>
      </c>
      <c r="K9" s="12">
        <f t="shared" si="1"/>
        <v>6966500</v>
      </c>
    </row>
    <row r="10" spans="1:11" ht="15.75" x14ac:dyDescent="0.25">
      <c r="A10" s="9" t="s">
        <v>15</v>
      </c>
      <c r="B10" s="9"/>
      <c r="C10" s="9"/>
      <c r="D10" s="10">
        <v>877</v>
      </c>
      <c r="E10" s="11">
        <f t="shared" si="0"/>
        <v>1490900</v>
      </c>
      <c r="F10" s="11">
        <f t="shared" si="2"/>
        <v>600000</v>
      </c>
      <c r="G10" s="11">
        <f>(E10*0.25)+F10</f>
        <v>972725</v>
      </c>
      <c r="H10" s="11">
        <f>E10*0.25</f>
        <v>372725</v>
      </c>
      <c r="I10" s="11">
        <f>E10*0.25</f>
        <v>372725</v>
      </c>
      <c r="J10" s="11">
        <f>E10*0.25</f>
        <v>372725</v>
      </c>
      <c r="K10" s="12">
        <f t="shared" si="1"/>
        <v>2090900</v>
      </c>
    </row>
    <row r="11" spans="1:11" ht="15.75" x14ac:dyDescent="0.25">
      <c r="A11" s="9" t="s">
        <v>16</v>
      </c>
      <c r="B11" s="9"/>
      <c r="C11" s="9"/>
      <c r="D11" s="10">
        <v>58</v>
      </c>
      <c r="E11" s="11">
        <f t="shared" si="0"/>
        <v>98600</v>
      </c>
      <c r="F11" s="11">
        <f t="shared" si="2"/>
        <v>600000</v>
      </c>
      <c r="G11" s="11">
        <f>F11</f>
        <v>600000</v>
      </c>
      <c r="H11" s="11"/>
      <c r="I11" s="11">
        <f>E11</f>
        <v>98600</v>
      </c>
      <c r="J11" s="11"/>
      <c r="K11" s="12">
        <f t="shared" si="1"/>
        <v>698600</v>
      </c>
    </row>
    <row r="12" spans="1:11" ht="15.75" x14ac:dyDescent="0.25">
      <c r="A12" s="9" t="s">
        <v>17</v>
      </c>
      <c r="B12" s="9"/>
      <c r="C12" s="9"/>
      <c r="D12" s="10">
        <v>1177</v>
      </c>
      <c r="E12" s="11">
        <f t="shared" si="0"/>
        <v>2000900</v>
      </c>
      <c r="F12" s="11">
        <f t="shared" si="2"/>
        <v>600000</v>
      </c>
      <c r="G12" s="11">
        <f>(E12*0.25)+F12</f>
        <v>1100225</v>
      </c>
      <c r="H12" s="11">
        <f>E12*0.25</f>
        <v>500225</v>
      </c>
      <c r="I12" s="11">
        <f>E12*0.25</f>
        <v>500225</v>
      </c>
      <c r="J12" s="11">
        <f>E12*0.25</f>
        <v>500225</v>
      </c>
      <c r="K12" s="12">
        <f t="shared" si="1"/>
        <v>2600900</v>
      </c>
    </row>
    <row r="13" spans="1:11" ht="15.75" x14ac:dyDescent="0.25">
      <c r="A13" s="16" t="s">
        <v>18</v>
      </c>
      <c r="B13" s="16"/>
      <c r="C13" s="9"/>
      <c r="D13" s="10">
        <v>129</v>
      </c>
      <c r="E13" s="11">
        <f t="shared" si="0"/>
        <v>219300</v>
      </c>
      <c r="F13" s="11">
        <f t="shared" si="2"/>
        <v>600000</v>
      </c>
      <c r="G13" s="11">
        <f>F13</f>
        <v>600000</v>
      </c>
      <c r="H13" s="11"/>
      <c r="I13" s="11">
        <f>E13</f>
        <v>219300</v>
      </c>
      <c r="J13" s="11"/>
      <c r="K13" s="12">
        <f t="shared" si="1"/>
        <v>819300</v>
      </c>
    </row>
    <row r="14" spans="1:11" ht="15.75" x14ac:dyDescent="0.25">
      <c r="A14" s="9" t="s">
        <v>19</v>
      </c>
      <c r="B14" s="9"/>
      <c r="C14" s="9"/>
      <c r="D14" s="10">
        <v>1641</v>
      </c>
      <c r="E14" s="11">
        <f t="shared" si="0"/>
        <v>2789700</v>
      </c>
      <c r="F14" s="11">
        <f t="shared" si="2"/>
        <v>600000</v>
      </c>
      <c r="G14" s="11">
        <f>(E14*0.25)+F14</f>
        <v>1297425</v>
      </c>
      <c r="H14" s="11">
        <f>E14*0.25</f>
        <v>697425</v>
      </c>
      <c r="I14" s="11">
        <f>E14*0.25</f>
        <v>697425</v>
      </c>
      <c r="J14" s="11">
        <f>E14*0.25</f>
        <v>697425</v>
      </c>
      <c r="K14" s="12">
        <f t="shared" si="1"/>
        <v>3389700</v>
      </c>
    </row>
    <row r="15" spans="1:11" ht="15.75" x14ac:dyDescent="0.25">
      <c r="A15" s="9" t="s">
        <v>20</v>
      </c>
      <c r="B15" s="9"/>
      <c r="C15" s="9"/>
      <c r="D15" s="10">
        <v>667</v>
      </c>
      <c r="E15" s="11">
        <f t="shared" si="0"/>
        <v>1133900</v>
      </c>
      <c r="F15" s="11">
        <f t="shared" si="2"/>
        <v>600000</v>
      </c>
      <c r="G15" s="11">
        <f>(E15*0.25)+F15</f>
        <v>883475</v>
      </c>
      <c r="H15" s="11">
        <f>E15*0.25</f>
        <v>283475</v>
      </c>
      <c r="I15" s="11">
        <f>E15*0.25</f>
        <v>283475</v>
      </c>
      <c r="J15" s="11">
        <f>E15*0.25</f>
        <v>283475</v>
      </c>
      <c r="K15" s="12">
        <f t="shared" si="1"/>
        <v>1733900</v>
      </c>
    </row>
    <row r="16" spans="1:11" ht="15.75" x14ac:dyDescent="0.25">
      <c r="A16" s="17" t="s">
        <v>21</v>
      </c>
      <c r="B16" s="18"/>
      <c r="C16" s="19"/>
      <c r="D16" s="12">
        <f>SUM(D6:D15)</f>
        <v>16257</v>
      </c>
      <c r="E16" s="12">
        <f t="shared" ref="E16:J16" si="3">SUM(E6:E15)</f>
        <v>27636900</v>
      </c>
      <c r="F16" s="12">
        <f t="shared" si="3"/>
        <v>6000000</v>
      </c>
      <c r="G16" s="12">
        <f t="shared" si="3"/>
        <v>12805950</v>
      </c>
      <c r="H16" s="12">
        <f t="shared" si="3"/>
        <v>6805950</v>
      </c>
      <c r="I16" s="12">
        <f t="shared" si="3"/>
        <v>7219050</v>
      </c>
      <c r="J16" s="12">
        <f t="shared" si="3"/>
        <v>6805950</v>
      </c>
      <c r="K16" s="12">
        <f>SUM(K6:K15)</f>
        <v>33636900</v>
      </c>
    </row>
    <row r="17" spans="1:11" ht="15.75" x14ac:dyDescent="0.25">
      <c r="A17" s="20"/>
      <c r="B17" s="20"/>
      <c r="F17" s="21"/>
      <c r="G17" s="21"/>
      <c r="H17" s="21"/>
      <c r="I17" s="21"/>
      <c r="J17" s="21"/>
      <c r="K17" s="22"/>
    </row>
    <row r="18" spans="1:11" ht="15.75" x14ac:dyDescent="0.25">
      <c r="A18" s="20"/>
      <c r="B18" s="20"/>
      <c r="C18" s="23"/>
      <c r="D18" s="23"/>
      <c r="E18" s="24"/>
      <c r="F18" s="21"/>
      <c r="G18" s="21"/>
      <c r="H18" s="21"/>
      <c r="I18" s="25"/>
      <c r="J18" s="24"/>
      <c r="K18" s="24"/>
    </row>
    <row r="19" spans="1:11" ht="15.75" x14ac:dyDescent="0.25">
      <c r="A19" s="26" t="s">
        <v>22</v>
      </c>
      <c r="B19" s="27"/>
      <c r="C19" s="27"/>
      <c r="D19" s="28"/>
      <c r="E19" s="28"/>
      <c r="G19" s="21"/>
      <c r="H19" s="21"/>
      <c r="I19" s="24"/>
      <c r="J19" s="29"/>
      <c r="K19" s="24"/>
    </row>
    <row r="20" spans="1:11" ht="15.75" x14ac:dyDescent="0.25">
      <c r="E20" s="21"/>
    </row>
    <row r="21" spans="1:11" ht="18.75" thickBot="1" x14ac:dyDescent="0.3">
      <c r="A21" s="30"/>
      <c r="B21" s="23"/>
      <c r="C21" s="23"/>
      <c r="D21" s="23"/>
      <c r="E21" s="23"/>
      <c r="F21" s="23"/>
      <c r="G21" s="23"/>
      <c r="H21" s="31"/>
      <c r="I21" s="32" t="s">
        <v>23</v>
      </c>
      <c r="J21" s="33">
        <f>G16+H16+I16+J16</f>
        <v>33636900</v>
      </c>
      <c r="K21" s="34"/>
    </row>
    <row r="22" spans="1:11" ht="19.5" thickTop="1" thickBot="1" x14ac:dyDescent="0.3">
      <c r="A22" s="30" t="s">
        <v>24</v>
      </c>
      <c r="B22" s="23"/>
      <c r="C22" s="23"/>
      <c r="D22" s="23"/>
      <c r="E22" s="23"/>
      <c r="F22" s="23"/>
      <c r="G22" s="35"/>
      <c r="H22" s="36">
        <v>600000</v>
      </c>
      <c r="J22" s="22"/>
    </row>
    <row r="23" spans="1:11" ht="18.75" thickBot="1" x14ac:dyDescent="0.3">
      <c r="A23" s="37" t="s">
        <v>25</v>
      </c>
      <c r="B23" s="38"/>
      <c r="C23" s="38"/>
      <c r="D23" s="38"/>
      <c r="E23" s="38"/>
      <c r="F23" s="38"/>
      <c r="G23" s="39"/>
      <c r="H23" s="40">
        <v>1700</v>
      </c>
      <c r="J23" s="22"/>
      <c r="K23" s="41" t="s">
        <v>26</v>
      </c>
    </row>
    <row r="24" spans="1:11" x14ac:dyDescent="0.25">
      <c r="K24" t="s">
        <v>26</v>
      </c>
    </row>
    <row r="25" spans="1:11" x14ac:dyDescent="0.25">
      <c r="D25" s="42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Hrefna B. Jónsdóttir</dc:creator>
  <cp:lastModifiedBy>Hrefna B. Jónsdóttir</cp:lastModifiedBy>
  <cp:lastPrinted>2018-11-28T16:07:24Z</cp:lastPrinted>
  <dcterms:created xsi:type="dcterms:W3CDTF">2018-11-28T16:06:42Z</dcterms:created>
  <dcterms:modified xsi:type="dcterms:W3CDTF">2018-11-28T16:08:59Z</dcterms:modified>
</cp:coreProperties>
</file>